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V:\УПДиНП\2026\ГАД к прогнозу 26-28\006\"/>
    </mc:Choice>
  </mc:AlternateContent>
  <xr:revisionPtr revIDLastSave="0" documentId="13_ncr:1_{F6C2AB0A-0E2A-4012-9009-F152880C9191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Лист1" sheetId="1" r:id="rId1"/>
  </sheets>
  <definedNames>
    <definedName name="_xlnm._FilterDatabase" localSheetId="0" hidden="1">Лист1!$A$5:$P$33</definedName>
  </definedNames>
  <calcPr calcId="191029"/>
</workbook>
</file>

<file path=xl/calcChain.xml><?xml version="1.0" encoding="utf-8"?>
<calcChain xmlns="http://schemas.openxmlformats.org/spreadsheetml/2006/main">
  <c r="P34" i="1" l="1"/>
  <c r="N34" i="1"/>
  <c r="L34" i="1"/>
  <c r="J34" i="1"/>
  <c r="F34" i="1"/>
  <c r="O33" i="1"/>
  <c r="P33" i="1" s="1"/>
  <c r="M33" i="1"/>
  <c r="K33" i="1"/>
  <c r="N33" i="1" s="1"/>
  <c r="J33" i="1"/>
  <c r="I33" i="1"/>
  <c r="H33" i="1"/>
  <c r="G33" i="1"/>
  <c r="E33" i="1"/>
  <c r="F33" i="1" s="1"/>
  <c r="D33" i="1"/>
  <c r="P32" i="1"/>
  <c r="N32" i="1"/>
  <c r="L32" i="1"/>
  <c r="J32" i="1"/>
  <c r="F32" i="1"/>
  <c r="P31" i="1"/>
  <c r="N31" i="1"/>
  <c r="L31" i="1"/>
  <c r="J31" i="1"/>
  <c r="F31" i="1"/>
  <c r="P30" i="1"/>
  <c r="N30" i="1"/>
  <c r="L30" i="1"/>
  <c r="J30" i="1"/>
  <c r="F30" i="1"/>
  <c r="P29" i="1"/>
  <c r="N29" i="1"/>
  <c r="L29" i="1"/>
  <c r="J29" i="1"/>
  <c r="F29" i="1"/>
  <c r="P28" i="1"/>
  <c r="N28" i="1"/>
  <c r="L28" i="1"/>
  <c r="J28" i="1"/>
  <c r="F28" i="1"/>
  <c r="P27" i="1"/>
  <c r="N27" i="1"/>
  <c r="L27" i="1"/>
  <c r="J27" i="1"/>
  <c r="F27" i="1"/>
  <c r="P26" i="1"/>
  <c r="N26" i="1"/>
  <c r="L26" i="1"/>
  <c r="J26" i="1"/>
  <c r="F26" i="1"/>
  <c r="P25" i="1"/>
  <c r="N25" i="1"/>
  <c r="L25" i="1"/>
  <c r="J25" i="1"/>
  <c r="F25" i="1"/>
  <c r="P24" i="1"/>
  <c r="N24" i="1"/>
  <c r="L24" i="1"/>
  <c r="J24" i="1"/>
  <c r="F24" i="1"/>
  <c r="P23" i="1"/>
  <c r="N23" i="1"/>
  <c r="L23" i="1"/>
  <c r="J23" i="1"/>
  <c r="F23" i="1"/>
  <c r="P22" i="1"/>
  <c r="N22" i="1"/>
  <c r="L22" i="1"/>
  <c r="J22" i="1"/>
  <c r="F22" i="1"/>
  <c r="P21" i="1"/>
  <c r="N21" i="1"/>
  <c r="L21" i="1"/>
  <c r="J21" i="1"/>
  <c r="F21" i="1"/>
  <c r="P20" i="1"/>
  <c r="N20" i="1"/>
  <c r="L20" i="1"/>
  <c r="J20" i="1"/>
  <c r="F20" i="1"/>
  <c r="P19" i="1"/>
  <c r="N19" i="1"/>
  <c r="L19" i="1"/>
  <c r="J19" i="1"/>
  <c r="F19" i="1"/>
  <c r="P18" i="1"/>
  <c r="N18" i="1"/>
  <c r="L18" i="1"/>
  <c r="J18" i="1"/>
  <c r="F18" i="1"/>
  <c r="P17" i="1"/>
  <c r="N17" i="1"/>
  <c r="L17" i="1"/>
  <c r="J17" i="1"/>
  <c r="F17" i="1"/>
  <c r="P16" i="1"/>
  <c r="N16" i="1"/>
  <c r="L16" i="1"/>
  <c r="J16" i="1"/>
  <c r="F16" i="1"/>
  <c r="P15" i="1"/>
  <c r="N15" i="1"/>
  <c r="L15" i="1"/>
  <c r="J15" i="1"/>
  <c r="F15" i="1"/>
  <c r="P14" i="1"/>
  <c r="N14" i="1"/>
  <c r="L14" i="1"/>
  <c r="J14" i="1"/>
  <c r="F14" i="1"/>
  <c r="P13" i="1"/>
  <c r="N13" i="1"/>
  <c r="L13" i="1"/>
  <c r="J13" i="1"/>
  <c r="F13" i="1"/>
  <c r="P12" i="1"/>
  <c r="N12" i="1"/>
  <c r="L12" i="1"/>
  <c r="J12" i="1"/>
  <c r="F12" i="1"/>
  <c r="P11" i="1"/>
  <c r="N11" i="1"/>
  <c r="L11" i="1"/>
  <c r="J11" i="1"/>
  <c r="F11" i="1"/>
  <c r="L33" i="1" l="1"/>
</calcChain>
</file>

<file path=xl/sharedStrings.xml><?xml version="1.0" encoding="utf-8"?>
<sst xmlns="http://schemas.openxmlformats.org/spreadsheetml/2006/main" count="80" uniqueCount="78">
  <si>
    <t>Приложение 1</t>
  </si>
  <si>
    <t>Прогноз поступлений администрируемых доходов в областной бюджет Новосибирской области на очередной финансовый год и плановый период</t>
  </si>
  <si>
    <t>управление делами Губернатора Новосибирской области и Правительства Новосибирской области</t>
  </si>
  <si>
    <t>(наименование главного администратора доходов областного бюджета Новосибирской области)</t>
  </si>
  <si>
    <t>тыс. рублей</t>
  </si>
  <si>
    <t>№ п/п</t>
  </si>
  <si>
    <t>Наименование дохода</t>
  </si>
  <si>
    <t>Код доходов</t>
  </si>
  <si>
    <t>Факт</t>
  </si>
  <si>
    <t>Оценка</t>
  </si>
  <si>
    <t>Прогноз</t>
  </si>
  <si>
    <t xml:space="preserve">факт 5 месяцев 2024 год </t>
  </si>
  <si>
    <t>факт 2024 год</t>
  </si>
  <si>
    <t>удельный вес (гр.1/гр.2*100) %</t>
  </si>
  <si>
    <t xml:space="preserve">план 2025 год </t>
  </si>
  <si>
    <t xml:space="preserve">факт 5 месяцев 2025 год </t>
  </si>
  <si>
    <t xml:space="preserve">ожид. поступ. 2025 год </t>
  </si>
  <si>
    <t>Темп роста (гр.6/гр.2), %</t>
  </si>
  <si>
    <t>прогноз 2026</t>
  </si>
  <si>
    <t>Темп роста (гр.8/гр.6), %</t>
  </si>
  <si>
    <t>прогноз 2027</t>
  </si>
  <si>
    <t>Темп роста (гр.10/гр.8),%</t>
  </si>
  <si>
    <t>прогноз 2028</t>
  </si>
  <si>
    <t>Темп роста (гр.12/гр.10), %</t>
  </si>
  <si>
    <t>Государственная пошлина за совершение действий уполномоченными органами исполнительной власти субъектов Российской Федерации, связанных с выдачей документов о проведении государственного технического осмотра тракторов, самоходных дорожно-строительных и иных самоходных машин и прицепов к ним, государственной регистрацией мототранспортных средств, прицепов, тракторов, самоходных дорожно-строительных и иных самоходных машин, выдачей удостоверений тракториста-машиниста (тракториста), временных удостоверений на право управления самоходными машинами, в том числе взамен утраченных или пришедших в негодность (сумма платежа (перерасчеты, недоимка и задолженность по соответствующему платежу, в том числе по отмененному)</t>
  </si>
  <si>
    <t>006 1 08 07142 01 1000 110</t>
  </si>
  <si>
    <t xml:space="preserve">  Государственная пошлина за выдачу уполномоченными органами исполнительной власти субъектов Российской Федерации организациям, осуществляющим образовательную деятельность, свидетельств о соответствии требованиям оборудования и оснащенности образовательного процесса для рассмотрения вопроса соответствующими органами об аккредитации и о предоставлении указанным организациям лицензий на право подготовки трактористов и машинистов самоходных машин</t>
  </si>
  <si>
    <t>006 1 08 07160 01 1000 110</t>
  </si>
  <si>
    <t>Государственная пошлина за действия уполномоченных органов  субъектов РФ, связанные с лицензированием предпринимательской деятельности по управлению многоквартирными домами</t>
  </si>
  <si>
    <t>006 1 08 07400 01 1000 110</t>
  </si>
  <si>
    <t xml:space="preserve">Государственная пошлина за совершение уполномоченным органом исполнительной власти субъектов Российской Федерации юридически значимых действий, связанных с государственной регистрацией аттракционов, зачисляемая в бюджеты субъектов Российской Федерации
</t>
  </si>
  <si>
    <t>006 1 08 07510 01 0000 110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</si>
  <si>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</si>
  <si>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006 1 11 05032 02 0000 120</t>
  </si>
  <si>
    <t>Прочие доходы от оказания платных услуг (работ) получателями средств бюджетов субъектов Российской Федерации</t>
  </si>
  <si>
    <t>006 1 13 01992 02 0000 130</t>
  </si>
  <si>
    <t>Доходы, поступающие в порядке возмещения расходов, понесенных в связи с эксплуатацией имущества субъектов Российской Федерации</t>
  </si>
  <si>
    <t>006 1 13 02062 0 20000 130</t>
  </si>
  <si>
    <t>Прочие доходы от компенсации затрат бюджетов субъектов Российской Федерации</t>
  </si>
  <si>
    <t>006 1 13 02992 02 0000 130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</si>
  <si>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материальных запасов по указанному имуществу</t>
  </si>
  <si>
    <t>006 1 14 02022 02 0000 440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</si>
  <si>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</si>
  <si>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006 1 16 01072 01 0000 140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</si>
  <si>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</si>
  <si>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006 1 16 01073 01 0000 140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</si>
  <si>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</si>
  <si>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006 1 16 01092 01 0000 140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</si>
  <si>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</si>
  <si>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006 1 16 01133  01 0000 140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</si>
  <si>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</si>
  <si>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006 1 16 01142 01 0000 140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</si>
  <si>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</si>
  <si>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006 1 16 01143 01 0000 140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</si>
  <si>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</si>
  <si>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006 1 16 01192 01 0000 140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</si>
  <si>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</si>
  <si>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006 1 16 01193 01 0000 140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</si>
  <si>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</si>
  <si>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006 1 16 01203 01 0000 140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</si>
  <si>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</si>
  <si>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006 1 16 02010 02 0000 140</t>
  </si>
  <si>
    <t>Иные штрафы,неустойки,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Федерации,казенным учреждением субъекта Российской Федерации</t>
  </si>
  <si>
    <t>006 1 16 07090 02 0000 140</t>
  </si>
  <si>
    <t>Штрафы, неустойки, пени, уплаченные в случае просрочки исполнения поставщиком (подрядчиком, исполнителем) обязательств,предусмотренных государственным контрактом, заключенным государсвтенноым органом субъекта Российской Федерации, казенным учреждением субъекта Российской Федерации</t>
  </si>
  <si>
    <t>006 1 16 07010 02 0000 140</t>
  </si>
  <si>
    <t>Возмещение ущерба при возникновении страховых случаев, когда выгодоприобретателями выступают получатели средств бюджета субъекта Российской Федерации</t>
  </si>
  <si>
    <t>006 1 16 10021 02 0000 140</t>
  </si>
  <si>
    <t>ИТОГО по коду доходов</t>
  </si>
  <si>
    <t>СПРАВОЧНО: Информация о доходах государственных казенных учреждений Новосибирской области от оказания платных услуг для отражения соответствующих плановых назначений в расходной части бюджета на 2026-2028 годы в соответствии с Постановлением Правительства НСО от 29.01.2019 № 11-п</t>
  </si>
  <si>
    <t>Руководитель _______________________   Манев В.Г.</t>
  </si>
  <si>
    <t xml:space="preserve">                                                                   (подпись)                 (расшифровка подписи)</t>
  </si>
  <si>
    <t>Исполнитель _______________________   Гавриленко Е.И.</t>
  </si>
  <si>
    <t xml:space="preserve">                                            (подпись)              (расшифровка подписи Ф.И.О.)</t>
  </si>
  <si>
    <t>Контактный телефон:</t>
  </si>
  <si>
    <t>238-69-81</t>
  </si>
  <si>
    <t>*</t>
  </si>
  <si>
    <t>Коды доходов от штрафов, действовавших до 1 января 2020 года, необходимо указать в сопоставимом виде относительно кодов, актуальных с 1 января 2020 года (в соответствии с информацией Минфина России "Сопоставительная таблица кодов видов доходов бюджетов и кодов подвидов по видам доходов бюджетов, главными администраторами которых являются органы государственной власти Российской Федерации, Центральный банк Российской Федерации, органы управления государственными внебюджетными фондами Российской Федерации и (или) находящиеся в их ведении казенные учреждения, по поступлениям в доход соответствующего бюджета бюджетной системы Российской Федерации штрафов, санкций, возмещения ущерба, применяемых при формирования и исполнении законов (решений) о бюджетах бюджетной системы Российской Федерации в 2020 году, к применяемым в 2019 году")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</si>
</sst>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scheme val="minor"/>
    </font>
    <font>
      <sz val="8"/>
      <name val="Arial"/>
      <family val="2"/>
      <charset val="204"/>
    </font>
    <font>
      <sz val="10"/>
      <name val="Arial Cy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indexed="65"/>
      </patternFill>
    </fill>
    <fill>
      <patternFill patternType="solid">
        <fgColor rgb="FFFFFF00"/>
        <bgColor theme="0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1">
      <alignment horizontal="left" wrapText="1"/>
    </xf>
    <xf numFmtId="0" fontId="1" fillId="0" borderId="1">
      <alignment horizontal="left" wrapText="1"/>
    </xf>
    <xf numFmtId="49" fontId="1" fillId="0" borderId="2">
      <alignment horizontal="center"/>
    </xf>
    <xf numFmtId="0" fontId="2" fillId="0" borderId="0"/>
  </cellStyleXfs>
  <cellXfs count="81">
    <xf numFmtId="0" fontId="0" fillId="0" borderId="0" xfId="0"/>
    <xf numFmtId="0" fontId="0" fillId="2" borderId="0" xfId="0" applyFill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0" borderId="3" xfId="4" applyFont="1" applyBorder="1" applyAlignment="1">
      <alignment horizontal="center" vertical="center" wrapText="1"/>
    </xf>
    <xf numFmtId="0" fontId="7" fillId="2" borderId="3" xfId="4" applyFont="1" applyFill="1" applyBorder="1" applyAlignment="1">
      <alignment horizontal="center" vertical="center" wrapText="1"/>
    </xf>
    <xf numFmtId="0" fontId="9" fillId="0" borderId="3" xfId="4" applyFont="1" applyBorder="1" applyAlignment="1">
      <alignment horizontal="center" vertical="center" wrapText="1"/>
    </xf>
    <xf numFmtId="0" fontId="0" fillId="0" borderId="0" xfId="0"/>
    <xf numFmtId="0" fontId="7" fillId="0" borderId="0" xfId="4" applyFont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11" fillId="2" borderId="3" xfId="0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vertical="center" wrapText="1"/>
    </xf>
    <xf numFmtId="164" fontId="7" fillId="2" borderId="3" xfId="4" applyNumberFormat="1" applyFont="1" applyFill="1" applyBorder="1" applyAlignment="1">
      <alignment horizontal="right" vertical="center" wrapText="1"/>
    </xf>
    <xf numFmtId="9" fontId="7" fillId="2" borderId="3" xfId="4" applyNumberFormat="1" applyFont="1" applyFill="1" applyBorder="1" applyAlignment="1">
      <alignment horizontal="center" vertical="center" wrapText="1"/>
    </xf>
    <xf numFmtId="9" fontId="7" fillId="2" borderId="3" xfId="4" applyNumberFormat="1" applyFont="1" applyFill="1" applyBorder="1" applyAlignment="1">
      <alignment horizontal="right" vertical="center" wrapText="1"/>
    </xf>
    <xf numFmtId="164" fontId="7" fillId="0" borderId="0" xfId="4" applyNumberFormat="1" applyFont="1" applyAlignment="1">
      <alignment horizontal="right" vertical="center" wrapText="1"/>
    </xf>
    <xf numFmtId="0" fontId="11" fillId="2" borderId="0" xfId="0" applyFont="1" applyFill="1" applyAlignment="1">
      <alignment wrapText="1"/>
    </xf>
    <xf numFmtId="0" fontId="10" fillId="0" borderId="3" xfId="0" applyFont="1" applyBorder="1" applyAlignment="1">
      <alignment horizontal="center"/>
    </xf>
    <xf numFmtId="0" fontId="11" fillId="0" borderId="3" xfId="0" applyFont="1" applyBorder="1" applyAlignment="1">
      <alignment wrapText="1"/>
    </xf>
    <xf numFmtId="49" fontId="11" fillId="0" borderId="3" xfId="0" applyNumberFormat="1" applyFont="1" applyBorder="1" applyAlignment="1">
      <alignment horizontal="center" vertical="center"/>
    </xf>
    <xf numFmtId="164" fontId="7" fillId="0" borderId="3" xfId="4" applyNumberFormat="1" applyFont="1" applyBorder="1" applyAlignment="1">
      <alignment horizontal="right" vertical="center" wrapText="1"/>
    </xf>
    <xf numFmtId="9" fontId="7" fillId="0" borderId="3" xfId="4" applyNumberFormat="1" applyFont="1" applyBorder="1" applyAlignment="1">
      <alignment horizontal="center" vertical="center" wrapText="1"/>
    </xf>
    <xf numFmtId="9" fontId="7" fillId="0" borderId="3" xfId="4" applyNumberFormat="1" applyFont="1" applyBorder="1" applyAlignment="1">
      <alignment horizontal="right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2" fillId="2" borderId="3" xfId="1" applyFont="1" applyFill="1" applyBorder="1" applyAlignment="1" applyProtection="1">
      <alignment horizontal="left" wrapText="1"/>
    </xf>
    <xf numFmtId="49" fontId="12" fillId="2" borderId="3" xfId="3" applyNumberFormat="1" applyFont="1" applyFill="1" applyBorder="1" applyAlignment="1" applyProtection="1">
      <alignment horizontal="center" vertical="center"/>
    </xf>
    <xf numFmtId="0" fontId="12" fillId="2" borderId="3" xfId="2" applyFont="1" applyFill="1" applyBorder="1" applyAlignment="1" applyProtection="1">
      <alignment horizontal="left" wrapText="1"/>
    </xf>
    <xf numFmtId="0" fontId="11" fillId="2" borderId="3" xfId="0" applyFont="1" applyFill="1" applyBorder="1" applyAlignment="1">
      <alignment wrapText="1"/>
    </xf>
    <xf numFmtId="49" fontId="11" fillId="2" borderId="3" xfId="0" applyNumberFormat="1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wrapText="1"/>
    </xf>
    <xf numFmtId="49" fontId="12" fillId="2" borderId="3" xfId="0" applyNumberFormat="1" applyFont="1" applyFill="1" applyBorder="1" applyAlignment="1">
      <alignment horizontal="center" vertical="center"/>
    </xf>
    <xf numFmtId="0" fontId="12" fillId="0" borderId="3" xfId="0" applyFont="1" applyBorder="1" applyAlignment="1">
      <alignment wrapText="1"/>
    </xf>
    <xf numFmtId="0" fontId="12" fillId="0" borderId="3" xfId="0" applyFont="1" applyBorder="1" applyAlignment="1">
      <alignment vertical="top" wrapText="1"/>
    </xf>
    <xf numFmtId="49" fontId="12" fillId="2" borderId="3" xfId="0" applyNumberFormat="1" applyFont="1" applyFill="1" applyBorder="1" applyAlignment="1">
      <alignment horizontal="center" vertical="center" wrapText="1"/>
    </xf>
    <xf numFmtId="49" fontId="12" fillId="2" borderId="4" xfId="3" applyNumberFormat="1" applyFont="1" applyFill="1" applyBorder="1" applyAlignment="1" applyProtection="1">
      <alignment horizontal="center" vertical="center"/>
    </xf>
    <xf numFmtId="164" fontId="9" fillId="3" borderId="3" xfId="4" applyNumberFormat="1" applyFont="1" applyFill="1" applyBorder="1" applyAlignment="1">
      <alignment horizontal="right" vertical="center" wrapText="1"/>
    </xf>
    <xf numFmtId="164" fontId="9" fillId="3" borderId="3" xfId="4" applyNumberFormat="1" applyFont="1" applyFill="1" applyBorder="1" applyAlignment="1">
      <alignment horizontal="right"/>
    </xf>
    <xf numFmtId="9" fontId="7" fillId="4" borderId="3" xfId="4" applyNumberFormat="1" applyFont="1" applyFill="1" applyBorder="1" applyAlignment="1">
      <alignment horizontal="center" vertical="center" wrapText="1"/>
    </xf>
    <xf numFmtId="164" fontId="9" fillId="2" borderId="3" xfId="4" applyNumberFormat="1" applyFont="1" applyFill="1" applyBorder="1" applyAlignment="1">
      <alignment horizontal="right" vertical="center" wrapText="1"/>
    </xf>
    <xf numFmtId="164" fontId="9" fillId="0" borderId="0" xfId="4" applyNumberFormat="1" applyFont="1" applyAlignment="1">
      <alignment horizontal="right" vertical="center" wrapText="1"/>
    </xf>
    <xf numFmtId="49" fontId="12" fillId="2" borderId="3" xfId="3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wrapText="1"/>
    </xf>
    <xf numFmtId="0" fontId="7" fillId="0" borderId="0" xfId="4" applyFont="1" applyAlignment="1">
      <alignment horizontal="left" vertical="center" wrapText="1"/>
    </xf>
    <xf numFmtId="16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2" borderId="0" xfId="0" applyFill="1" applyAlignment="1">
      <alignment horizontal="left" vertical="center" wrapText="1"/>
    </xf>
    <xf numFmtId="0" fontId="10" fillId="0" borderId="0" xfId="0" applyFont="1"/>
    <xf numFmtId="49" fontId="10" fillId="0" borderId="0" xfId="0" applyNumberFormat="1" applyFont="1"/>
    <xf numFmtId="0" fontId="3" fillId="0" borderId="0" xfId="0" applyFont="1" applyAlignment="1">
      <alignment horizontal="right" vertical="top"/>
    </xf>
    <xf numFmtId="0" fontId="5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7" fillId="0" borderId="3" xfId="4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13" fillId="3" borderId="5" xfId="0" applyFont="1" applyFill="1" applyBorder="1" applyAlignment="1">
      <alignment wrapText="1"/>
    </xf>
    <xf numFmtId="0" fontId="13" fillId="3" borderId="6" xfId="0" applyFont="1" applyFill="1" applyBorder="1" applyAlignment="1">
      <alignment wrapText="1"/>
    </xf>
    <xf numFmtId="0" fontId="0" fillId="0" borderId="7" xfId="0" applyBorder="1" applyAlignment="1">
      <alignment wrapText="1"/>
    </xf>
    <xf numFmtId="0" fontId="3" fillId="0" borderId="5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10" fillId="5" borderId="3" xfId="0" applyFont="1" applyFill="1" applyBorder="1" applyAlignment="1">
      <alignment horizontal="center"/>
    </xf>
    <xf numFmtId="0" fontId="12" fillId="5" borderId="3" xfId="2" applyFont="1" applyFill="1" applyBorder="1" applyAlignment="1" applyProtection="1">
      <alignment horizontal="left" wrapText="1"/>
    </xf>
    <xf numFmtId="49" fontId="12" fillId="5" borderId="3" xfId="3" applyNumberFormat="1" applyFont="1" applyFill="1" applyBorder="1" applyAlignment="1" applyProtection="1">
      <alignment horizontal="center" vertical="center"/>
    </xf>
    <xf numFmtId="164" fontId="7" fillId="5" borderId="3" xfId="4" applyNumberFormat="1" applyFont="1" applyFill="1" applyBorder="1" applyAlignment="1">
      <alignment horizontal="right" vertical="center" wrapText="1"/>
    </xf>
    <xf numFmtId="9" fontId="7" fillId="5" borderId="3" xfId="4" applyNumberFormat="1" applyFont="1" applyFill="1" applyBorder="1" applyAlignment="1">
      <alignment horizontal="center" vertical="center" wrapText="1"/>
    </xf>
    <xf numFmtId="9" fontId="7" fillId="5" borderId="3" xfId="4" applyNumberFormat="1" applyFont="1" applyFill="1" applyBorder="1" applyAlignment="1">
      <alignment horizontal="right" vertical="center" wrapText="1"/>
    </xf>
    <xf numFmtId="164" fontId="7" fillId="6" borderId="0" xfId="4" applyNumberFormat="1" applyFont="1" applyFill="1" applyAlignment="1">
      <alignment horizontal="right" vertical="center" wrapText="1"/>
    </xf>
    <xf numFmtId="0" fontId="0" fillId="6" borderId="0" xfId="0" applyFill="1"/>
    <xf numFmtId="0" fontId="10" fillId="6" borderId="3" xfId="0" applyFont="1" applyFill="1" applyBorder="1" applyAlignment="1">
      <alignment horizontal="center"/>
    </xf>
  </cellXfs>
  <cellStyles count="5">
    <cellStyle name="xl31" xfId="1" xr:uid="{00000000-0005-0000-0000-000000000000}"/>
    <cellStyle name="xl31 2" xfId="2" xr:uid="{00000000-0005-0000-0000-000001000000}"/>
    <cellStyle name="xl39" xfId="3" xr:uid="{00000000-0005-0000-0000-000002000000}"/>
    <cellStyle name="Обычный" xfId="0" builtinId="0"/>
    <cellStyle name="Обычн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6"/>
  <sheetViews>
    <sheetView tabSelected="1" workbookViewId="0">
      <pane ySplit="10" topLeftCell="A14" activePane="bottomLeft" state="frozen"/>
      <selection activeCell="S29" sqref="R29:S29"/>
      <selection pane="bottomLeft" activeCell="K18" sqref="K18"/>
    </sheetView>
  </sheetViews>
  <sheetFormatPr defaultColWidth="9.140625" defaultRowHeight="15" x14ac:dyDescent="0.25"/>
  <cols>
    <col min="1" max="1" width="3.85546875" customWidth="1"/>
    <col min="2" max="2" width="31.7109375" customWidth="1"/>
    <col min="3" max="3" width="18.140625" customWidth="1"/>
    <col min="4" max="4" width="12.7109375" customWidth="1"/>
    <col min="5" max="5" width="11.7109375" customWidth="1"/>
    <col min="6" max="7" width="12.7109375" customWidth="1"/>
    <col min="8" max="8" width="12.7109375" style="1" customWidth="1"/>
    <col min="9" max="15" width="11.7109375" customWidth="1"/>
    <col min="16" max="16" width="16.140625" customWidth="1"/>
    <col min="17" max="17" width="11.7109375" customWidth="1"/>
  </cols>
  <sheetData>
    <row r="1" spans="1:29" hidden="1" x14ac:dyDescent="0.25">
      <c r="P1" s="2" t="s">
        <v>0</v>
      </c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5.75" x14ac:dyDescent="0.25">
      <c r="O2" s="3" t="s">
        <v>0</v>
      </c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34.9" customHeight="1" x14ac:dyDescent="0.25">
      <c r="A3" s="54" t="s">
        <v>1</v>
      </c>
      <c r="B3" s="54"/>
      <c r="C3" s="54"/>
      <c r="D3" s="54"/>
      <c r="E3" s="54"/>
      <c r="F3" s="54"/>
      <c r="G3" s="54"/>
      <c r="H3" s="55"/>
      <c r="I3" s="54"/>
      <c r="J3" s="54"/>
      <c r="K3" s="54"/>
      <c r="L3" s="54"/>
      <c r="M3" s="54"/>
      <c r="N3" s="54"/>
      <c r="O3" s="54"/>
      <c r="P3" s="54"/>
      <c r="Q3" s="4"/>
      <c r="R3" s="4"/>
    </row>
    <row r="4" spans="1:29" ht="15" customHeight="1" x14ac:dyDescent="0.25">
      <c r="M4" s="5"/>
      <c r="N4" s="5"/>
    </row>
    <row r="5" spans="1:29" ht="15" customHeight="1" x14ac:dyDescent="0.25">
      <c r="B5" s="56" t="s">
        <v>2</v>
      </c>
      <c r="C5" s="56"/>
      <c r="D5" s="56"/>
      <c r="E5" s="56"/>
      <c r="F5" s="56"/>
      <c r="G5" s="56"/>
      <c r="H5" s="57"/>
      <c r="I5" s="56"/>
      <c r="J5" s="56"/>
      <c r="K5" s="56"/>
      <c r="L5" s="56"/>
      <c r="M5" s="56"/>
      <c r="N5" s="56"/>
      <c r="O5" s="56"/>
      <c r="P5" s="56"/>
      <c r="Q5" s="7"/>
    </row>
    <row r="6" spans="1:29" ht="15" customHeight="1" x14ac:dyDescent="0.25">
      <c r="B6" s="56" t="s">
        <v>3</v>
      </c>
      <c r="C6" s="58"/>
      <c r="D6" s="58"/>
      <c r="E6" s="58"/>
      <c r="F6" s="58"/>
      <c r="G6" s="58"/>
      <c r="H6" s="59"/>
      <c r="I6" s="58"/>
      <c r="J6" s="58"/>
      <c r="K6" s="58"/>
      <c r="L6" s="58"/>
      <c r="M6" s="58"/>
      <c r="N6" s="58"/>
      <c r="O6" s="58"/>
      <c r="P6" s="7"/>
      <c r="Q6" s="7"/>
    </row>
    <row r="7" spans="1:29" ht="15" customHeight="1" x14ac:dyDescent="0.25">
      <c r="B7" s="6"/>
      <c r="C7" s="7"/>
      <c r="D7" s="7"/>
      <c r="E7" s="7"/>
      <c r="F7" s="7"/>
      <c r="G7" s="7"/>
      <c r="H7" s="8"/>
      <c r="I7" s="7"/>
      <c r="J7" s="7"/>
      <c r="K7" s="7"/>
      <c r="L7" s="7"/>
      <c r="M7" s="7"/>
      <c r="N7" s="60" t="s">
        <v>4</v>
      </c>
      <c r="O7" s="60"/>
      <c r="P7" s="60"/>
      <c r="Q7" s="7"/>
    </row>
    <row r="8" spans="1:29" ht="15" customHeight="1" x14ac:dyDescent="0.25">
      <c r="A8" s="61" t="s">
        <v>5</v>
      </c>
      <c r="B8" s="61" t="s">
        <v>6</v>
      </c>
      <c r="C8" s="61" t="s">
        <v>7</v>
      </c>
      <c r="D8" s="62" t="s">
        <v>8</v>
      </c>
      <c r="E8" s="62"/>
      <c r="F8" s="62"/>
      <c r="G8" s="62"/>
      <c r="H8" s="63"/>
      <c r="I8" s="62" t="s">
        <v>9</v>
      </c>
      <c r="J8" s="62"/>
      <c r="K8" s="62" t="s">
        <v>10</v>
      </c>
      <c r="L8" s="62"/>
      <c r="M8" s="62"/>
      <c r="N8" s="62"/>
      <c r="O8" s="62"/>
      <c r="P8" s="62"/>
    </row>
    <row r="9" spans="1:29" ht="38.25" x14ac:dyDescent="0.25">
      <c r="A9" s="61"/>
      <c r="B9" s="61"/>
      <c r="C9" s="61"/>
      <c r="D9" s="9" t="s">
        <v>11</v>
      </c>
      <c r="E9" s="9" t="s">
        <v>12</v>
      </c>
      <c r="F9" s="9" t="s">
        <v>13</v>
      </c>
      <c r="G9" s="9" t="s">
        <v>14</v>
      </c>
      <c r="H9" s="10" t="s">
        <v>15</v>
      </c>
      <c r="I9" s="11" t="s">
        <v>16</v>
      </c>
      <c r="J9" s="9" t="s">
        <v>17</v>
      </c>
      <c r="K9" s="11" t="s">
        <v>18</v>
      </c>
      <c r="L9" s="9" t="s">
        <v>19</v>
      </c>
      <c r="M9" s="11" t="s">
        <v>20</v>
      </c>
      <c r="N9" s="9" t="s">
        <v>21</v>
      </c>
      <c r="O9" s="11" t="s">
        <v>22</v>
      </c>
      <c r="P9" s="9" t="s">
        <v>23</v>
      </c>
      <c r="Q9" s="12"/>
    </row>
    <row r="10" spans="1:29" x14ac:dyDescent="0.25">
      <c r="A10" s="61"/>
      <c r="B10" s="61"/>
      <c r="C10" s="61"/>
      <c r="D10" s="9">
        <v>5</v>
      </c>
      <c r="E10" s="9">
        <v>2</v>
      </c>
      <c r="F10" s="9">
        <v>3</v>
      </c>
      <c r="G10" s="9">
        <v>4</v>
      </c>
      <c r="H10" s="10">
        <v>5</v>
      </c>
      <c r="I10" s="9">
        <v>6</v>
      </c>
      <c r="J10" s="9">
        <v>7</v>
      </c>
      <c r="K10" s="9">
        <v>8</v>
      </c>
      <c r="L10" s="9">
        <v>9</v>
      </c>
      <c r="M10" s="9">
        <v>10</v>
      </c>
      <c r="N10" s="9">
        <v>11</v>
      </c>
      <c r="O10" s="9">
        <v>12</v>
      </c>
      <c r="P10" s="9">
        <v>13</v>
      </c>
      <c r="Q10" s="13"/>
    </row>
    <row r="11" spans="1:29" s="12" customFormat="1" ht="236.25" x14ac:dyDescent="0.25">
      <c r="A11" s="14">
        <v>1</v>
      </c>
      <c r="B11" s="15" t="s">
        <v>24</v>
      </c>
      <c r="C11" s="16" t="s">
        <v>25</v>
      </c>
      <c r="D11" s="17">
        <v>16461.3</v>
      </c>
      <c r="E11" s="17">
        <v>36111.599999999999</v>
      </c>
      <c r="F11" s="18">
        <f t="shared" ref="F11:F32" si="0">D11/E11</f>
        <v>0.4558452131724986</v>
      </c>
      <c r="G11" s="17">
        <v>32232.400000000001</v>
      </c>
      <c r="H11" s="17">
        <v>14647.3</v>
      </c>
      <c r="I11" s="17">
        <v>32232.400000000001</v>
      </c>
      <c r="J11" s="19">
        <f t="shared" ref="J11:J34" si="1">I11/E11</f>
        <v>0.89257745433600288</v>
      </c>
      <c r="K11" s="17">
        <v>33000</v>
      </c>
      <c r="L11" s="18">
        <f t="shared" ref="L11:L34" si="2">K11/I11*100%</f>
        <v>1.0238145468534765</v>
      </c>
      <c r="M11" s="17">
        <v>33000</v>
      </c>
      <c r="N11" s="19">
        <f t="shared" ref="N11:N34" si="3">M11/K11*100%</f>
        <v>1</v>
      </c>
      <c r="O11" s="17">
        <v>33000</v>
      </c>
      <c r="P11" s="19">
        <f t="shared" ref="P11:P34" si="4">O11/M11*100%</f>
        <v>1</v>
      </c>
      <c r="Q11" s="20"/>
    </row>
    <row r="12" spans="1:29" s="12" customFormat="1" ht="128.44999999999999" customHeight="1" x14ac:dyDescent="0.25">
      <c r="A12" s="14"/>
      <c r="B12" s="21" t="s">
        <v>26</v>
      </c>
      <c r="C12" s="16" t="s">
        <v>27</v>
      </c>
      <c r="D12" s="17">
        <v>12.8</v>
      </c>
      <c r="E12" s="17">
        <v>54.9</v>
      </c>
      <c r="F12" s="18">
        <f t="shared" si="0"/>
        <v>0.23315118397085613</v>
      </c>
      <c r="G12" s="17">
        <v>0</v>
      </c>
      <c r="H12" s="17">
        <v>12.6</v>
      </c>
      <c r="I12" s="17">
        <v>12.6</v>
      </c>
      <c r="J12" s="19">
        <f t="shared" si="1"/>
        <v>0.22950819672131148</v>
      </c>
      <c r="K12" s="17">
        <v>8</v>
      </c>
      <c r="L12" s="18">
        <f t="shared" si="2"/>
        <v>0.63492063492063489</v>
      </c>
      <c r="M12" s="17">
        <v>8</v>
      </c>
      <c r="N12" s="18">
        <f t="shared" si="3"/>
        <v>1</v>
      </c>
      <c r="O12" s="17">
        <v>8</v>
      </c>
      <c r="P12" s="18">
        <f t="shared" si="4"/>
        <v>1</v>
      </c>
      <c r="Q12" s="20"/>
    </row>
    <row r="13" spans="1:29" s="12" customFormat="1" ht="51.6" customHeight="1" x14ac:dyDescent="0.25">
      <c r="A13" s="22">
        <v>2</v>
      </c>
      <c r="B13" s="23" t="s">
        <v>28</v>
      </c>
      <c r="C13" s="24" t="s">
        <v>29</v>
      </c>
      <c r="D13" s="25">
        <v>120</v>
      </c>
      <c r="E13" s="25">
        <v>30</v>
      </c>
      <c r="F13" s="26">
        <f t="shared" si="0"/>
        <v>4</v>
      </c>
      <c r="G13" s="25">
        <v>0</v>
      </c>
      <c r="H13" s="17">
        <v>30</v>
      </c>
      <c r="I13" s="25">
        <v>30</v>
      </c>
      <c r="J13" s="27">
        <f t="shared" si="1"/>
        <v>1</v>
      </c>
      <c r="K13" s="25">
        <v>0</v>
      </c>
      <c r="L13" s="26">
        <f t="shared" si="2"/>
        <v>0</v>
      </c>
      <c r="M13" s="25">
        <v>0</v>
      </c>
      <c r="N13" s="27" t="e">
        <f t="shared" si="3"/>
        <v>#DIV/0!</v>
      </c>
      <c r="O13" s="25">
        <v>0</v>
      </c>
      <c r="P13" s="27" t="e">
        <f t="shared" si="4"/>
        <v>#DIV/0!</v>
      </c>
      <c r="Q13" s="20"/>
    </row>
    <row r="14" spans="1:29" s="12" customFormat="1" ht="70.900000000000006" customHeight="1" x14ac:dyDescent="0.25">
      <c r="A14" s="14">
        <v>3</v>
      </c>
      <c r="B14" s="15" t="s">
        <v>30</v>
      </c>
      <c r="C14" s="28" t="s">
        <v>31</v>
      </c>
      <c r="D14" s="17">
        <v>110.8</v>
      </c>
      <c r="E14" s="17">
        <v>440.4</v>
      </c>
      <c r="F14" s="18">
        <f t="shared" si="0"/>
        <v>0.25158946412352406</v>
      </c>
      <c r="G14" s="17">
        <v>202.7</v>
      </c>
      <c r="H14" s="17">
        <v>117.5</v>
      </c>
      <c r="I14" s="17">
        <v>202.7</v>
      </c>
      <c r="J14" s="19">
        <f t="shared" si="1"/>
        <v>0.46026339691189827</v>
      </c>
      <c r="K14" s="17">
        <v>202.7</v>
      </c>
      <c r="L14" s="18">
        <f t="shared" si="2"/>
        <v>1</v>
      </c>
      <c r="M14" s="17">
        <v>202.7</v>
      </c>
      <c r="N14" s="19">
        <f t="shared" si="3"/>
        <v>1</v>
      </c>
      <c r="O14" s="17">
        <v>202.7</v>
      </c>
      <c r="P14" s="19">
        <f t="shared" si="4"/>
        <v>1</v>
      </c>
      <c r="Q14" s="20"/>
    </row>
    <row r="15" spans="1:29" s="12" customFormat="1" ht="79.5" x14ac:dyDescent="0.25">
      <c r="A15" s="14">
        <v>4</v>
      </c>
      <c r="B15" s="29" t="s">
        <v>32</v>
      </c>
      <c r="C15" s="30" t="s">
        <v>33</v>
      </c>
      <c r="D15" s="17">
        <v>4580.3</v>
      </c>
      <c r="E15" s="17">
        <v>11144.6</v>
      </c>
      <c r="F15" s="18">
        <f t="shared" si="0"/>
        <v>0.41098828132010123</v>
      </c>
      <c r="G15" s="17">
        <v>12001.9</v>
      </c>
      <c r="H15" s="17">
        <v>3298.7</v>
      </c>
      <c r="I15" s="17">
        <v>12001.9</v>
      </c>
      <c r="J15" s="19">
        <f t="shared" si="1"/>
        <v>1.076925147605118</v>
      </c>
      <c r="K15" s="17">
        <v>12136.3</v>
      </c>
      <c r="L15" s="18">
        <f t="shared" si="2"/>
        <v>1.0111982269474</v>
      </c>
      <c r="M15" s="17">
        <v>12464.3</v>
      </c>
      <c r="N15" s="19">
        <f t="shared" si="3"/>
        <v>1.0270263589397097</v>
      </c>
      <c r="O15" s="17">
        <v>12792.3</v>
      </c>
      <c r="P15" s="19">
        <f t="shared" si="4"/>
        <v>1.0263151560857811</v>
      </c>
      <c r="Q15" s="20"/>
    </row>
    <row r="16" spans="1:29" s="79" customFormat="1" ht="34.5" x14ac:dyDescent="0.25">
      <c r="A16" s="72">
        <v>5</v>
      </c>
      <c r="B16" s="73" t="s">
        <v>34</v>
      </c>
      <c r="C16" s="74" t="s">
        <v>35</v>
      </c>
      <c r="D16" s="75">
        <v>22625.4</v>
      </c>
      <c r="E16" s="75">
        <v>58708</v>
      </c>
      <c r="F16" s="76">
        <f t="shared" si="0"/>
        <v>0.38538870341350417</v>
      </c>
      <c r="G16" s="75">
        <v>49452.9</v>
      </c>
      <c r="H16" s="75">
        <v>27354.7</v>
      </c>
      <c r="I16" s="75">
        <v>62771.8</v>
      </c>
      <c r="J16" s="77">
        <f t="shared" si="1"/>
        <v>1.0692205491585474</v>
      </c>
      <c r="K16" s="75">
        <v>66349.8</v>
      </c>
      <c r="L16" s="76">
        <f t="shared" si="2"/>
        <v>1.0570001178873316</v>
      </c>
      <c r="M16" s="75">
        <v>69003.8</v>
      </c>
      <c r="N16" s="77">
        <f t="shared" si="3"/>
        <v>1.0400001205730838</v>
      </c>
      <c r="O16" s="75">
        <v>71764</v>
      </c>
      <c r="P16" s="77">
        <f t="shared" si="4"/>
        <v>1.0400006956138648</v>
      </c>
      <c r="Q16" s="78"/>
    </row>
    <row r="17" spans="1:17" s="79" customFormat="1" ht="45.75" x14ac:dyDescent="0.25">
      <c r="A17" s="72">
        <v>6</v>
      </c>
      <c r="B17" s="73" t="s">
        <v>36</v>
      </c>
      <c r="C17" s="74" t="s">
        <v>37</v>
      </c>
      <c r="D17" s="75">
        <v>3357.1</v>
      </c>
      <c r="E17" s="75">
        <v>9250.6</v>
      </c>
      <c r="F17" s="76">
        <f t="shared" si="0"/>
        <v>0.36290618986876527</v>
      </c>
      <c r="G17" s="75">
        <v>7950</v>
      </c>
      <c r="H17" s="75">
        <v>3335.9</v>
      </c>
      <c r="I17" s="75">
        <v>7950</v>
      </c>
      <c r="J17" s="77">
        <f t="shared" si="1"/>
        <v>0.85940371435366347</v>
      </c>
      <c r="K17" s="75">
        <v>7719.5</v>
      </c>
      <c r="L17" s="76">
        <f t="shared" si="2"/>
        <v>0.97100628930817612</v>
      </c>
      <c r="M17" s="75">
        <v>8028.3</v>
      </c>
      <c r="N17" s="77">
        <f t="shared" si="3"/>
        <v>1.0400025908413757</v>
      </c>
      <c r="O17" s="75">
        <v>8349.4</v>
      </c>
      <c r="P17" s="77">
        <f t="shared" si="4"/>
        <v>1.0399960141001208</v>
      </c>
      <c r="Q17" s="78"/>
    </row>
    <row r="18" spans="1:17" s="79" customFormat="1" ht="34.5" x14ac:dyDescent="0.25">
      <c r="A18" s="80">
        <v>7</v>
      </c>
      <c r="B18" s="73" t="s">
        <v>38</v>
      </c>
      <c r="C18" s="74" t="s">
        <v>39</v>
      </c>
      <c r="D18" s="75">
        <v>135.5</v>
      </c>
      <c r="E18" s="75">
        <v>675.6</v>
      </c>
      <c r="F18" s="76">
        <f t="shared" si="0"/>
        <v>0.20056246299585553</v>
      </c>
      <c r="G18" s="75">
        <v>0</v>
      </c>
      <c r="H18" s="75">
        <v>269</v>
      </c>
      <c r="I18" s="75">
        <v>269</v>
      </c>
      <c r="J18" s="77">
        <f t="shared" si="1"/>
        <v>0.39816459443457664</v>
      </c>
      <c r="K18" s="75">
        <v>605</v>
      </c>
      <c r="L18" s="76">
        <f t="shared" si="2"/>
        <v>2.2490706319702602</v>
      </c>
      <c r="M18" s="75">
        <v>516.5</v>
      </c>
      <c r="N18" s="77">
        <f t="shared" si="3"/>
        <v>0.85371900826446279</v>
      </c>
      <c r="O18" s="75">
        <v>463.5</v>
      </c>
      <c r="P18" s="77">
        <f t="shared" si="4"/>
        <v>0.8973862536302033</v>
      </c>
      <c r="Q18" s="78"/>
    </row>
    <row r="19" spans="1:17" s="12" customFormat="1" ht="113.25" x14ac:dyDescent="0.25">
      <c r="A19" s="14">
        <v>8</v>
      </c>
      <c r="B19" s="31" t="s">
        <v>40</v>
      </c>
      <c r="C19" s="30" t="s">
        <v>41</v>
      </c>
      <c r="D19" s="17">
        <v>37.9</v>
      </c>
      <c r="E19" s="17">
        <v>68.099999999999994</v>
      </c>
      <c r="F19" s="18">
        <f t="shared" si="0"/>
        <v>0.55653450807635829</v>
      </c>
      <c r="G19" s="17">
        <v>20.6</v>
      </c>
      <c r="H19" s="17">
        <v>57.4</v>
      </c>
      <c r="I19" s="17">
        <v>57.4</v>
      </c>
      <c r="J19" s="19">
        <f t="shared" si="1"/>
        <v>0.84287812041116006</v>
      </c>
      <c r="K19" s="17">
        <v>55.9</v>
      </c>
      <c r="L19" s="18">
        <f t="shared" si="2"/>
        <v>0.97386759581881532</v>
      </c>
      <c r="M19" s="17">
        <v>60.4</v>
      </c>
      <c r="N19" s="19">
        <f t="shared" si="3"/>
        <v>1.0805008944543828</v>
      </c>
      <c r="O19" s="17">
        <v>57.9</v>
      </c>
      <c r="P19" s="19">
        <f t="shared" si="4"/>
        <v>0.95860927152317876</v>
      </c>
      <c r="Q19" s="20"/>
    </row>
    <row r="20" spans="1:17" s="12" customFormat="1" ht="113.25" x14ac:dyDescent="0.25">
      <c r="A20" s="14">
        <v>11</v>
      </c>
      <c r="B20" s="32" t="s">
        <v>42</v>
      </c>
      <c r="C20" s="33" t="s">
        <v>43</v>
      </c>
      <c r="D20" s="17">
        <v>123</v>
      </c>
      <c r="E20" s="17">
        <v>274.3</v>
      </c>
      <c r="F20" s="18">
        <f t="shared" si="0"/>
        <v>0.44841414509660954</v>
      </c>
      <c r="G20" s="17">
        <v>400</v>
      </c>
      <c r="H20" s="17">
        <v>134.80000000000001</v>
      </c>
      <c r="I20" s="17">
        <v>400</v>
      </c>
      <c r="J20" s="19">
        <f t="shared" si="1"/>
        <v>1.4582573824279985</v>
      </c>
      <c r="K20" s="17">
        <v>400</v>
      </c>
      <c r="L20" s="18">
        <f t="shared" si="2"/>
        <v>1</v>
      </c>
      <c r="M20" s="17">
        <v>400</v>
      </c>
      <c r="N20" s="19">
        <f t="shared" si="3"/>
        <v>1</v>
      </c>
      <c r="O20" s="17">
        <v>400</v>
      </c>
      <c r="P20" s="19">
        <f t="shared" si="4"/>
        <v>1</v>
      </c>
      <c r="Q20" s="20"/>
    </row>
    <row r="21" spans="1:17" s="12" customFormat="1" ht="102" x14ac:dyDescent="0.25">
      <c r="A21" s="22">
        <v>12</v>
      </c>
      <c r="B21" s="32" t="s">
        <v>44</v>
      </c>
      <c r="C21" s="33" t="s">
        <v>45</v>
      </c>
      <c r="D21" s="17">
        <v>12.5</v>
      </c>
      <c r="E21" s="17">
        <v>12.5</v>
      </c>
      <c r="F21" s="18">
        <f t="shared" si="0"/>
        <v>1</v>
      </c>
      <c r="G21" s="17">
        <v>25</v>
      </c>
      <c r="H21" s="17">
        <v>12.5</v>
      </c>
      <c r="I21" s="17">
        <v>25</v>
      </c>
      <c r="J21" s="19">
        <f t="shared" si="1"/>
        <v>2</v>
      </c>
      <c r="K21" s="17">
        <v>25</v>
      </c>
      <c r="L21" s="18">
        <f t="shared" si="2"/>
        <v>1</v>
      </c>
      <c r="M21" s="17">
        <v>25</v>
      </c>
      <c r="N21" s="19">
        <f t="shared" si="3"/>
        <v>1</v>
      </c>
      <c r="O21" s="17">
        <v>25</v>
      </c>
      <c r="P21" s="19">
        <f t="shared" si="4"/>
        <v>1</v>
      </c>
      <c r="Q21" s="20"/>
    </row>
    <row r="22" spans="1:17" s="12" customFormat="1" ht="124.5" x14ac:dyDescent="0.25">
      <c r="A22" s="22">
        <v>13</v>
      </c>
      <c r="B22" s="34" t="s">
        <v>46</v>
      </c>
      <c r="C22" s="35" t="s">
        <v>47</v>
      </c>
      <c r="D22" s="17">
        <v>4537.7</v>
      </c>
      <c r="E22" s="17">
        <v>9430.4</v>
      </c>
      <c r="F22" s="18">
        <f t="shared" si="0"/>
        <v>0.48117789277231082</v>
      </c>
      <c r="G22" s="17">
        <v>7540</v>
      </c>
      <c r="H22" s="17">
        <v>3203.4</v>
      </c>
      <c r="I22" s="17">
        <v>7540</v>
      </c>
      <c r="J22" s="19">
        <f t="shared" si="1"/>
        <v>0.79954190702409234</v>
      </c>
      <c r="K22" s="17">
        <v>7962</v>
      </c>
      <c r="L22" s="18">
        <f t="shared" si="2"/>
        <v>1.0559681697612733</v>
      </c>
      <c r="M22" s="17">
        <v>7962</v>
      </c>
      <c r="N22" s="19">
        <f t="shared" si="3"/>
        <v>1</v>
      </c>
      <c r="O22" s="17">
        <v>7962</v>
      </c>
      <c r="P22" s="19">
        <f t="shared" si="4"/>
        <v>1</v>
      </c>
      <c r="Q22" s="20"/>
    </row>
    <row r="23" spans="1:17" s="12" customFormat="1" ht="90.75" x14ac:dyDescent="0.25">
      <c r="A23" s="22">
        <v>14</v>
      </c>
      <c r="B23" s="23" t="s">
        <v>48</v>
      </c>
      <c r="C23" s="33" t="s">
        <v>49</v>
      </c>
      <c r="D23" s="17">
        <v>12.5</v>
      </c>
      <c r="E23" s="17">
        <v>47.5</v>
      </c>
      <c r="F23" s="18">
        <f t="shared" si="0"/>
        <v>0.26315789473684209</v>
      </c>
      <c r="G23" s="17">
        <v>25</v>
      </c>
      <c r="H23" s="17">
        <v>18.2</v>
      </c>
      <c r="I23" s="17">
        <v>25</v>
      </c>
      <c r="J23" s="19">
        <f t="shared" si="1"/>
        <v>0.52631578947368418</v>
      </c>
      <c r="K23" s="17">
        <v>25</v>
      </c>
      <c r="L23" s="18">
        <f t="shared" si="2"/>
        <v>1</v>
      </c>
      <c r="M23" s="17">
        <v>25</v>
      </c>
      <c r="N23" s="19">
        <f t="shared" si="3"/>
        <v>1</v>
      </c>
      <c r="O23" s="17">
        <v>25</v>
      </c>
      <c r="P23" s="19">
        <f t="shared" si="4"/>
        <v>1</v>
      </c>
      <c r="Q23" s="20"/>
    </row>
    <row r="24" spans="1:17" s="12" customFormat="1" ht="114.6" customHeight="1" x14ac:dyDescent="0.25">
      <c r="A24" s="22">
        <v>15</v>
      </c>
      <c r="B24" s="36" t="s">
        <v>50</v>
      </c>
      <c r="C24" s="35" t="s">
        <v>51</v>
      </c>
      <c r="D24" s="17">
        <v>2745.8</v>
      </c>
      <c r="E24" s="17">
        <v>6348.4</v>
      </c>
      <c r="F24" s="18">
        <f t="shared" si="0"/>
        <v>0.4325184298405898</v>
      </c>
      <c r="G24" s="17">
        <v>6050</v>
      </c>
      <c r="H24" s="17">
        <v>2914.7</v>
      </c>
      <c r="I24" s="17">
        <v>6050</v>
      </c>
      <c r="J24" s="19">
        <f t="shared" si="1"/>
        <v>0.952996030495873</v>
      </c>
      <c r="K24" s="17">
        <v>6200</v>
      </c>
      <c r="L24" s="18">
        <f t="shared" si="2"/>
        <v>1.024793388429752</v>
      </c>
      <c r="M24" s="17">
        <v>6200</v>
      </c>
      <c r="N24" s="19">
        <f t="shared" si="3"/>
        <v>1</v>
      </c>
      <c r="O24" s="17">
        <v>6200</v>
      </c>
      <c r="P24" s="19">
        <f t="shared" si="4"/>
        <v>1</v>
      </c>
      <c r="Q24" s="20"/>
    </row>
    <row r="25" spans="1:17" s="12" customFormat="1" ht="87.6" customHeight="1" x14ac:dyDescent="0.25">
      <c r="A25" s="22">
        <v>16</v>
      </c>
      <c r="B25" s="37" t="s">
        <v>52</v>
      </c>
      <c r="C25" s="35" t="s">
        <v>53</v>
      </c>
      <c r="D25" s="17">
        <v>130</v>
      </c>
      <c r="E25" s="17">
        <v>476.5</v>
      </c>
      <c r="F25" s="18">
        <f t="shared" si="0"/>
        <v>0.27282266526757609</v>
      </c>
      <c r="G25" s="17">
        <v>275</v>
      </c>
      <c r="H25" s="17">
        <v>438.6</v>
      </c>
      <c r="I25" s="17">
        <v>438.6</v>
      </c>
      <c r="J25" s="19">
        <f t="shared" si="1"/>
        <v>0.92046169989506821</v>
      </c>
      <c r="K25" s="17">
        <v>1000</v>
      </c>
      <c r="L25" s="18">
        <f t="shared" si="2"/>
        <v>2.2799817601459189</v>
      </c>
      <c r="M25" s="17">
        <v>1000</v>
      </c>
      <c r="N25" s="19">
        <f t="shared" si="3"/>
        <v>1</v>
      </c>
      <c r="O25" s="17">
        <v>1000</v>
      </c>
      <c r="P25" s="19">
        <f t="shared" si="4"/>
        <v>1</v>
      </c>
      <c r="Q25" s="20"/>
    </row>
    <row r="26" spans="1:17" s="12" customFormat="1" ht="113.25" x14ac:dyDescent="0.25">
      <c r="A26" s="22">
        <v>17</v>
      </c>
      <c r="B26" s="32" t="s">
        <v>54</v>
      </c>
      <c r="C26" s="38" t="s">
        <v>55</v>
      </c>
      <c r="D26" s="17">
        <v>56</v>
      </c>
      <c r="E26" s="17">
        <v>160.80000000000001</v>
      </c>
      <c r="F26" s="18">
        <f>E26/D26</f>
        <v>2.8714285714285714</v>
      </c>
      <c r="G26" s="17">
        <v>185</v>
      </c>
      <c r="H26" s="17">
        <v>32.5</v>
      </c>
      <c r="I26" s="17">
        <v>185</v>
      </c>
      <c r="J26" s="19">
        <f t="shared" si="1"/>
        <v>1.150497512437811</v>
      </c>
      <c r="K26" s="17">
        <v>185</v>
      </c>
      <c r="L26" s="18">
        <f t="shared" si="2"/>
        <v>1</v>
      </c>
      <c r="M26" s="17">
        <v>185</v>
      </c>
      <c r="N26" s="19">
        <f t="shared" si="3"/>
        <v>1</v>
      </c>
      <c r="O26" s="17">
        <v>185</v>
      </c>
      <c r="P26" s="19">
        <f t="shared" si="4"/>
        <v>1</v>
      </c>
      <c r="Q26" s="20"/>
    </row>
    <row r="27" spans="1:17" s="12" customFormat="1" ht="90.75" x14ac:dyDescent="0.25">
      <c r="A27" s="22">
        <v>18</v>
      </c>
      <c r="B27" s="32" t="s">
        <v>56</v>
      </c>
      <c r="C27" s="33" t="s">
        <v>57</v>
      </c>
      <c r="D27" s="17">
        <v>121.9</v>
      </c>
      <c r="E27" s="17">
        <v>254.7</v>
      </c>
      <c r="F27" s="18">
        <f t="shared" si="0"/>
        <v>0.47860227718884968</v>
      </c>
      <c r="G27" s="17">
        <v>752.4</v>
      </c>
      <c r="H27" s="17">
        <v>197.9</v>
      </c>
      <c r="I27" s="17">
        <v>752.4</v>
      </c>
      <c r="J27" s="19">
        <f t="shared" si="1"/>
        <v>2.9540636042402828</v>
      </c>
      <c r="K27" s="17">
        <v>752.4</v>
      </c>
      <c r="L27" s="18">
        <f t="shared" si="2"/>
        <v>1</v>
      </c>
      <c r="M27" s="17">
        <v>752.4</v>
      </c>
      <c r="N27" s="19">
        <f t="shared" si="3"/>
        <v>1</v>
      </c>
      <c r="O27" s="17">
        <v>752.4</v>
      </c>
      <c r="P27" s="19">
        <f t="shared" si="4"/>
        <v>1</v>
      </c>
      <c r="Q27" s="20"/>
    </row>
    <row r="28" spans="1:17" s="12" customFormat="1" ht="82.15" customHeight="1" x14ac:dyDescent="0.25">
      <c r="A28" s="14">
        <v>19</v>
      </c>
      <c r="B28" s="32" t="s">
        <v>58</v>
      </c>
      <c r="C28" s="33" t="s">
        <v>59</v>
      </c>
      <c r="D28" s="17">
        <v>176.9</v>
      </c>
      <c r="E28" s="17">
        <v>565.5</v>
      </c>
      <c r="F28" s="18">
        <f t="shared" si="0"/>
        <v>0.31282051282051282</v>
      </c>
      <c r="G28" s="17">
        <v>200</v>
      </c>
      <c r="H28" s="17">
        <v>373.7</v>
      </c>
      <c r="I28" s="17">
        <v>373.7</v>
      </c>
      <c r="J28" s="19">
        <f t="shared" si="1"/>
        <v>0.66083112290008839</v>
      </c>
      <c r="K28" s="17">
        <v>600</v>
      </c>
      <c r="L28" s="18">
        <f t="shared" si="2"/>
        <v>1.6055659620016056</v>
      </c>
      <c r="M28" s="17">
        <v>600</v>
      </c>
      <c r="N28" s="19">
        <f t="shared" si="3"/>
        <v>1</v>
      </c>
      <c r="O28" s="17">
        <v>600</v>
      </c>
      <c r="P28" s="19">
        <f t="shared" si="4"/>
        <v>1</v>
      </c>
      <c r="Q28" s="20"/>
    </row>
    <row r="29" spans="1:17" ht="75.75" customHeight="1" x14ac:dyDescent="0.25">
      <c r="A29" s="22">
        <v>20</v>
      </c>
      <c r="B29" s="32" t="s">
        <v>60</v>
      </c>
      <c r="C29" s="28" t="s">
        <v>61</v>
      </c>
      <c r="D29" s="17">
        <v>0</v>
      </c>
      <c r="E29" s="17">
        <v>0</v>
      </c>
      <c r="F29" s="18" t="e">
        <f t="shared" si="0"/>
        <v>#DIV/0!</v>
      </c>
      <c r="G29" s="17">
        <v>1</v>
      </c>
      <c r="H29" s="17">
        <v>0</v>
      </c>
      <c r="I29" s="17">
        <v>1</v>
      </c>
      <c r="J29" s="19" t="e">
        <f t="shared" si="1"/>
        <v>#DIV/0!</v>
      </c>
      <c r="K29" s="17">
        <v>1</v>
      </c>
      <c r="L29" s="18">
        <f t="shared" si="2"/>
        <v>1</v>
      </c>
      <c r="M29" s="17">
        <v>1</v>
      </c>
      <c r="N29" s="19">
        <f t="shared" si="3"/>
        <v>1</v>
      </c>
      <c r="O29" s="17">
        <v>1</v>
      </c>
      <c r="P29" s="19">
        <f t="shared" si="4"/>
        <v>1</v>
      </c>
      <c r="Q29" s="20"/>
    </row>
    <row r="30" spans="1:17" ht="90.75" x14ac:dyDescent="0.25">
      <c r="A30" s="14">
        <v>21</v>
      </c>
      <c r="B30" s="31" t="s">
        <v>62</v>
      </c>
      <c r="C30" s="39" t="s">
        <v>63</v>
      </c>
      <c r="D30" s="17">
        <v>2.2000000000000002</v>
      </c>
      <c r="E30" s="17">
        <v>361.2</v>
      </c>
      <c r="F30" s="18">
        <f t="shared" si="0"/>
        <v>6.090808416389812E-3</v>
      </c>
      <c r="G30" s="17">
        <v>0</v>
      </c>
      <c r="H30" s="17">
        <v>54.2</v>
      </c>
      <c r="I30" s="17">
        <v>54.2</v>
      </c>
      <c r="J30" s="19">
        <f t="shared" si="1"/>
        <v>0.15005537098560356</v>
      </c>
      <c r="K30" s="17">
        <v>139.4</v>
      </c>
      <c r="L30" s="18">
        <f t="shared" si="2"/>
        <v>2.5719557195571956</v>
      </c>
      <c r="M30" s="17">
        <v>184.9</v>
      </c>
      <c r="N30" s="19">
        <f t="shared" si="3"/>
        <v>1.3263988522238164</v>
      </c>
      <c r="O30" s="17">
        <v>126.1</v>
      </c>
      <c r="P30" s="19">
        <f t="shared" si="4"/>
        <v>0.68199026500811244</v>
      </c>
      <c r="Q30" s="20"/>
    </row>
    <row r="31" spans="1:17" s="12" customFormat="1" ht="113.25" x14ac:dyDescent="0.25">
      <c r="A31" s="14">
        <v>22</v>
      </c>
      <c r="B31" s="31" t="s">
        <v>64</v>
      </c>
      <c r="C31" s="39" t="s">
        <v>65</v>
      </c>
      <c r="D31" s="17">
        <v>248</v>
      </c>
      <c r="E31" s="17">
        <v>378</v>
      </c>
      <c r="F31" s="18">
        <f t="shared" si="0"/>
        <v>0.65608465608465605</v>
      </c>
      <c r="G31" s="17">
        <v>255.8</v>
      </c>
      <c r="H31" s="17">
        <v>93.1</v>
      </c>
      <c r="I31" s="17">
        <v>255.8</v>
      </c>
      <c r="J31" s="19">
        <f t="shared" si="1"/>
        <v>0.67671957671957672</v>
      </c>
      <c r="K31" s="17">
        <v>285.7</v>
      </c>
      <c r="L31" s="18">
        <f t="shared" si="2"/>
        <v>1.1168881939014854</v>
      </c>
      <c r="M31" s="17">
        <v>306.5</v>
      </c>
      <c r="N31" s="19">
        <f t="shared" si="3"/>
        <v>1.0728036401820091</v>
      </c>
      <c r="O31" s="17">
        <v>282.60000000000002</v>
      </c>
      <c r="P31" s="19">
        <f t="shared" si="4"/>
        <v>0.92202283849918443</v>
      </c>
      <c r="Q31" s="20"/>
    </row>
    <row r="32" spans="1:17" ht="63" customHeight="1" x14ac:dyDescent="0.25">
      <c r="A32" s="14">
        <v>23</v>
      </c>
      <c r="B32" s="31" t="s">
        <v>66</v>
      </c>
      <c r="C32" s="39" t="s">
        <v>67</v>
      </c>
      <c r="D32" s="17">
        <v>17.3</v>
      </c>
      <c r="E32" s="17">
        <v>17.3</v>
      </c>
      <c r="F32" s="18">
        <f t="shared" si="0"/>
        <v>1</v>
      </c>
      <c r="G32" s="17">
        <v>14.4</v>
      </c>
      <c r="H32" s="17">
        <v>3.4</v>
      </c>
      <c r="I32" s="17">
        <v>3.4</v>
      </c>
      <c r="J32" s="19">
        <f t="shared" si="1"/>
        <v>0.19653179190751444</v>
      </c>
      <c r="K32" s="17">
        <v>14.4</v>
      </c>
      <c r="L32" s="18">
        <f t="shared" si="2"/>
        <v>4.2352941176470589</v>
      </c>
      <c r="M32" s="17">
        <v>15.3</v>
      </c>
      <c r="N32" s="19">
        <f t="shared" si="3"/>
        <v>1.0625</v>
      </c>
      <c r="O32" s="17">
        <v>14.5</v>
      </c>
      <c r="P32" s="19">
        <f t="shared" si="4"/>
        <v>0.94771241830065356</v>
      </c>
      <c r="Q32" s="20"/>
    </row>
    <row r="33" spans="1:20" x14ac:dyDescent="0.25">
      <c r="A33" s="64" t="s">
        <v>68</v>
      </c>
      <c r="B33" s="65"/>
      <c r="C33" s="66"/>
      <c r="D33" s="40">
        <f>SUM(D11:D32)</f>
        <v>55624.9</v>
      </c>
      <c r="E33" s="41">
        <f>SUM(E11:E32)</f>
        <v>134810.90000000002</v>
      </c>
      <c r="F33" s="42">
        <f>E33/D33*100%</f>
        <v>2.4235710985547843</v>
      </c>
      <c r="G33" s="40">
        <f>SUM(G11:G32)</f>
        <v>117584.09999999999</v>
      </c>
      <c r="H33" s="43">
        <f>SUM(H11:H32)</f>
        <v>56600.1</v>
      </c>
      <c r="I33" s="40">
        <f>SUM(I11:I32)</f>
        <v>131631.9</v>
      </c>
      <c r="J33" s="27">
        <f t="shared" si="1"/>
        <v>0.97641882073333808</v>
      </c>
      <c r="K33" s="40">
        <f>SUM(K11:K32)</f>
        <v>137667.1</v>
      </c>
      <c r="L33" s="42">
        <f t="shared" si="2"/>
        <v>1.0458490685008726</v>
      </c>
      <c r="M33" s="40">
        <f>SUM(M11:M32)</f>
        <v>140941.09999999998</v>
      </c>
      <c r="N33" s="27">
        <f t="shared" si="3"/>
        <v>1.0237820074658359</v>
      </c>
      <c r="O33" s="40">
        <f>SUM(O11:O32)</f>
        <v>144211.4</v>
      </c>
      <c r="P33" s="27">
        <f t="shared" si="4"/>
        <v>1.0232033097513786</v>
      </c>
      <c r="Q33" s="44"/>
    </row>
    <row r="34" spans="1:20" ht="139.5" customHeight="1" x14ac:dyDescent="0.25">
      <c r="A34" s="67" t="s">
        <v>69</v>
      </c>
      <c r="B34" s="68"/>
      <c r="C34" s="45" t="s">
        <v>35</v>
      </c>
      <c r="D34" s="17">
        <v>22625.4</v>
      </c>
      <c r="E34" s="17">
        <v>58708</v>
      </c>
      <c r="F34" s="18">
        <f>D34/E34</f>
        <v>0.38538870341350417</v>
      </c>
      <c r="G34" s="17">
        <v>49452.9</v>
      </c>
      <c r="H34" s="17">
        <v>27354.7</v>
      </c>
      <c r="I34" s="17">
        <v>62771.8</v>
      </c>
      <c r="J34" s="19">
        <f t="shared" si="1"/>
        <v>1.0692205491585474</v>
      </c>
      <c r="K34" s="17">
        <v>66349.8</v>
      </c>
      <c r="L34" s="18">
        <f t="shared" si="2"/>
        <v>1.0570001178873316</v>
      </c>
      <c r="M34" s="17">
        <v>69003.8</v>
      </c>
      <c r="N34" s="19">
        <f t="shared" si="3"/>
        <v>1.0400001205730838</v>
      </c>
      <c r="O34" s="17">
        <v>71764</v>
      </c>
      <c r="P34" s="19">
        <f t="shared" si="4"/>
        <v>1.0400006956138648</v>
      </c>
      <c r="Q34" s="46"/>
      <c r="R34" s="46"/>
      <c r="S34" s="46"/>
      <c r="T34" s="46"/>
    </row>
    <row r="35" spans="1:20" x14ac:dyDescent="0.25">
      <c r="B35" s="47"/>
      <c r="C35" s="47"/>
      <c r="D35" s="48"/>
      <c r="E35" s="48"/>
      <c r="F35" s="49"/>
      <c r="G35" s="49"/>
      <c r="H35" s="50"/>
      <c r="I35" s="49"/>
      <c r="J35" s="49"/>
      <c r="K35" s="49"/>
      <c r="L35" s="49"/>
      <c r="M35" s="49"/>
      <c r="N35" s="49"/>
      <c r="O35" s="49"/>
      <c r="P35" s="49"/>
    </row>
    <row r="36" spans="1:20" x14ac:dyDescent="0.25">
      <c r="A36" s="51"/>
      <c r="B36" s="69" t="s">
        <v>70</v>
      </c>
      <c r="C36" s="69"/>
      <c r="D36" s="69"/>
      <c r="E36" s="69"/>
      <c r="F36" s="69"/>
      <c r="G36" s="69"/>
    </row>
    <row r="37" spans="1:20" x14ac:dyDescent="0.25">
      <c r="A37" s="51"/>
      <c r="B37" s="69" t="s">
        <v>71</v>
      </c>
      <c r="C37" s="69"/>
      <c r="D37" s="69"/>
      <c r="E37" s="69"/>
      <c r="F37" s="69"/>
      <c r="G37" s="69"/>
    </row>
    <row r="38" spans="1:20" x14ac:dyDescent="0.25">
      <c r="B38" s="51"/>
      <c r="C38" s="52"/>
      <c r="E38" s="51"/>
      <c r="F38" s="51"/>
      <c r="G38" s="51"/>
    </row>
    <row r="39" spans="1:20" x14ac:dyDescent="0.25">
      <c r="B39" s="51"/>
      <c r="C39" s="52"/>
      <c r="E39" s="51"/>
      <c r="F39" s="51"/>
      <c r="G39" s="51"/>
    </row>
    <row r="40" spans="1:20" x14ac:dyDescent="0.25">
      <c r="B40" s="69" t="s">
        <v>72</v>
      </c>
      <c r="C40" s="69"/>
      <c r="D40" s="69"/>
      <c r="E40" s="69"/>
      <c r="F40" s="69"/>
      <c r="G40" s="69"/>
    </row>
    <row r="41" spans="1:20" x14ac:dyDescent="0.25">
      <c r="B41" s="69" t="s">
        <v>73</v>
      </c>
      <c r="C41" s="69"/>
      <c r="D41" s="69"/>
      <c r="E41" s="69"/>
      <c r="F41" s="69"/>
      <c r="G41" s="69"/>
    </row>
    <row r="42" spans="1:20" x14ac:dyDescent="0.25">
      <c r="B42" s="51"/>
      <c r="C42" s="52"/>
      <c r="E42" s="51"/>
      <c r="F42" s="51"/>
      <c r="G42" s="51"/>
    </row>
    <row r="43" spans="1:20" x14ac:dyDescent="0.25">
      <c r="B43" s="51" t="s">
        <v>74</v>
      </c>
      <c r="C43" s="52" t="s">
        <v>75</v>
      </c>
      <c r="E43" s="51"/>
      <c r="F43" s="51"/>
      <c r="G43" s="51"/>
    </row>
    <row r="46" spans="1:20" ht="73.5" hidden="1" customHeight="1" x14ac:dyDescent="0.25">
      <c r="A46" s="53" t="s">
        <v>76</v>
      </c>
      <c r="B46" s="70" t="s">
        <v>77</v>
      </c>
      <c r="C46" s="70"/>
      <c r="D46" s="70"/>
      <c r="E46" s="70"/>
      <c r="F46" s="70"/>
      <c r="G46" s="70"/>
      <c r="H46" s="71"/>
      <c r="I46" s="70"/>
      <c r="J46" s="70"/>
      <c r="K46" s="70"/>
      <c r="L46" s="70"/>
      <c r="M46" s="70"/>
      <c r="N46" s="70"/>
      <c r="O46" s="70"/>
      <c r="P46" s="70"/>
    </row>
  </sheetData>
  <autoFilter ref="A5:P33" xr:uid="{00000000-0009-0000-0000-000000000000}"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</autoFilter>
  <mergeCells count="17">
    <mergeCell ref="B41:G41"/>
    <mergeCell ref="B46:P46"/>
    <mergeCell ref="A33:C33"/>
    <mergeCell ref="A34:B34"/>
    <mergeCell ref="B36:G36"/>
    <mergeCell ref="B37:G37"/>
    <mergeCell ref="B40:G40"/>
    <mergeCell ref="A3:P3"/>
    <mergeCell ref="B5:P5"/>
    <mergeCell ref="B6:O6"/>
    <mergeCell ref="N7:P7"/>
    <mergeCell ref="A8:A10"/>
    <mergeCell ref="B8:B10"/>
    <mergeCell ref="C8:C10"/>
    <mergeCell ref="D8:H8"/>
    <mergeCell ref="I8:J8"/>
    <mergeCell ref="K8:P8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Правительство Новосибирской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Брагина Вера Владимировна</dc:creator>
  <cp:lastModifiedBy>Лесная Дарья Владимировна</cp:lastModifiedBy>
  <cp:revision>10</cp:revision>
  <dcterms:created xsi:type="dcterms:W3CDTF">2022-07-14T02:33:14Z</dcterms:created>
  <dcterms:modified xsi:type="dcterms:W3CDTF">2025-07-07T07:13:50Z</dcterms:modified>
</cp:coreProperties>
</file>